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Приложение3" sheetId="1" r:id="rId1"/>
    <sheet name="Приложение 5" sheetId="2" r:id="rId2"/>
    <sheet name="Приложение 7" sheetId="3" r:id="rId3"/>
  </sheets>
  <definedNames/>
  <calcPr fullCalcOnLoad="1"/>
</workbook>
</file>

<file path=xl/sharedStrings.xml><?xml version="1.0" encoding="utf-8"?>
<sst xmlns="http://schemas.openxmlformats.org/spreadsheetml/2006/main" count="276" uniqueCount="124">
  <si>
    <t xml:space="preserve">                                                                        Совета сельского поселения</t>
  </si>
  <si>
    <t xml:space="preserve">                                                                        муниципального района Бакалинский</t>
  </si>
  <si>
    <t xml:space="preserve">                                                                        район Республики Башкортостан</t>
  </si>
  <si>
    <t xml:space="preserve">                                                                        «О бюджете сельского поселения</t>
  </si>
  <si>
    <t>Наименование</t>
  </si>
  <si>
    <t>РзПр</t>
  </si>
  <si>
    <t>Цср</t>
  </si>
  <si>
    <t>Вр</t>
  </si>
  <si>
    <t>Сумма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</si>
  <si>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</si>
  <si>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</si>
  <si>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</si>
  <si>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</si>
  <si>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</si>
  <si>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</si>
  <si>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</si>
  <si>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</si>
  <si>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Закупка товаров, работ и услуг для государственных (муниципальных) нужд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</si>
  <si>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</si>
  <si>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</si>
  <si>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</si>
  <si>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</si>
  <si>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</si>
  <si>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</si>
  <si>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НАЦИОНАЛЬНАЯ ЭКОНОМИКА</t>
  </si>
  <si>
    <t>Дорожное хозяйство(дорожные фонды)</t>
  </si>
  <si>
    <t>Основные мероприятия « Содержание и текущий ремонт внутри поселковых автомобильных дорог"</t>
  </si>
  <si>
    <t>ЖИЛИЩНО-КОММУНАЛЬНОЕ ХОЗЯЙСТВО</t>
  </si>
  <si>
    <t>БЛАГОУСТРОЙСТВО</t>
  </si>
  <si>
    <t>Основные мероприятия «Благоустройство  территорий населенных пунктов сельского поселения»</t>
  </si>
  <si>
    <t>Мероприятия в области благоустройства территорий населенных пунктов</t>
  </si>
  <si>
    <t>ДРУГИЕ ВОПРОСЫ В ОБЛАСТИ ЖИЛИЩНО-КОММУНАЛЬНОГО ХОЗЯЙСТВА</t>
  </si>
  <si>
    <t>Прочие межбюджетные трансферты, передаваемые бюджетам поселений на благоустройство территорий населенных пунктов сельских поселений</t>
  </si>
  <si>
    <t>ФИЗИЧЕСКАЯ КУЛЬТУРА И СПОРТ</t>
  </si>
  <si>
    <t>Физическая культура</t>
  </si>
  <si>
    <t>Основные мероприятия «Мероприятия в области физической культуры и спорта»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</si>
  <si>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</si>
  <si>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</si>
  <si>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</si>
  <si>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</si>
  <si>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</si>
  <si>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</si>
  <si>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</si>
  <si>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</si>
  <si>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</si>
  <si>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</si>
  <si>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Совета сельского поселения</t>
  </si>
  <si>
    <t xml:space="preserve"> муниципального района Бакалинский</t>
  </si>
  <si>
    <t xml:space="preserve"> район Республики Башкортостан</t>
  </si>
  <si>
    <t xml:space="preserve"> «О бюджете сельского поселения</t>
  </si>
  <si>
    <t>муниципального района</t>
  </si>
  <si>
    <t>Бакалинский район  Республики</t>
  </si>
  <si>
    <t xml:space="preserve">                                                                          муниципального района</t>
  </si>
  <si>
    <t xml:space="preserve">                                                                          Бакалинский район  Республики</t>
  </si>
  <si>
    <t>Дорожное хозяйство</t>
  </si>
  <si>
    <t>Жилищно-коммунальное хозяйство</t>
  </si>
  <si>
    <t>Основные мероприятия « Благоустройство территорий населенных пунктов сельского поселения</t>
  </si>
  <si>
    <t>Прочие межбюджетные трансферты ,передаваемые бюджетам  поселений на благоустройство территорий населенных пунктов сельского поселения</t>
  </si>
  <si>
    <t>Мероприятия по профилактики терроризма и экстремизма</t>
  </si>
  <si>
    <t>Физическая культура и спорт</t>
  </si>
  <si>
    <t xml:space="preserve">                                                                     совета сельского поселения</t>
  </si>
  <si>
    <t xml:space="preserve">                                                                     муниципального района</t>
  </si>
  <si>
    <t xml:space="preserve">                                                                     Бакалинский район</t>
  </si>
  <si>
    <t xml:space="preserve">                                                                     Республики Башкортостан</t>
  </si>
  <si>
    <t xml:space="preserve">                                                                     «О бюджете сельского поселения</t>
  </si>
  <si>
    <t xml:space="preserve">                                                                     Бакалинский район  Республики</t>
  </si>
  <si>
    <t xml:space="preserve">                                      </t>
  </si>
  <si>
    <t>Вед</t>
  </si>
  <si>
    <t>Жилищно -коммунальное хозяйство</t>
  </si>
  <si>
    <t>Мероприятия по благоустройству территорий населенных пунктов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</si>
  <si>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</si>
  <si>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</si>
  <si>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"Обеспечение безопасности и правоохранительной деятельности в сельском поселении</t>
  </si>
  <si>
    <t>Муниципальная программа "Обеспечение безопасности и правоохранительной деятельности в сельском поселении"</t>
  </si>
  <si>
    <t>Подпрограмма «Охрана окружающей среды в сельском поселении»</t>
  </si>
  <si>
    <t>Основные мероприятия  «Мероприятия по обеспечению экологической безопасности на территории сельского поселения»</t>
  </si>
  <si>
    <t>Коммунальное хозяйство</t>
  </si>
  <si>
    <t>0502</t>
  </si>
  <si>
    <t>Муниципальная программа «Развитие жилищно-коммунального хозяйства в сельском поселении»</t>
  </si>
  <si>
    <t>Подпрограмма «Развитие жилищно-коммунального хозяйства в сельском поселении»</t>
  </si>
  <si>
    <t>Основные мероприятия «Мероприятия в области жилищно-коммунального хозяйства в сельском поселении на 2018-2022 годы»</t>
  </si>
  <si>
    <t>0605</t>
  </si>
  <si>
    <t>ДРУГИЕ ОБЩЕГОСУДАРСТВЕННЫЕ ВОПРОСЫ</t>
  </si>
  <si>
    <t>0113</t>
  </si>
  <si>
    <t>Социальное обеспечение и иные выплаты населению</t>
  </si>
  <si>
    <t xml:space="preserve">Премии и гранты </t>
  </si>
  <si>
    <t xml:space="preserve">Социальное обеспечение и иные выплаты населению </t>
  </si>
  <si>
    <t>ДРУГИЕ ОБЩЕГСУДАРСТВЕННЫЕ ВОПРОСЫ</t>
  </si>
  <si>
    <t>Социальное обеспечение и иные выплаты</t>
  </si>
  <si>
    <t>Основные мероприятия «Мероприятия в области жилищно-коммунального хозяйства в сельском поселении »</t>
  </si>
  <si>
    <t>(в руб.)</t>
  </si>
  <si>
    <t xml:space="preserve">                                                                                                           ( в руб.)</t>
  </si>
  <si>
    <t>Муниципальная программа « Содержание и  ремонт улично-дорожной сети автомобильных дорог общего пользования, находящихся в границах сельского поселения   Куштиряковский сельсовет муниципального района Бакалинский район РБ "</t>
  </si>
  <si>
    <t>Муниципальная программа «Благоустройство населенных пунктов сельского поселения Куштиряковский сельсовет муниципального района Бакалинский район РБ"</t>
  </si>
  <si>
    <t>Муниципальная программа « Содержание и  ремонт улично-дорожной сети автомобильных дорог общего пользования, находящихся в границах сельского поселения Куштиряковский сельсовет муниципального района Бакалинский район РБ "</t>
  </si>
  <si>
    <t>Муниципальная программа «Благоустройство населенных пунктов сельского поселения Куштиряковский сельсовет МР Бакалинский район РБ »</t>
  </si>
  <si>
    <t>Приложение № 3  к решению</t>
  </si>
  <si>
    <t xml:space="preserve">Башкортостан  на 2023 год  и на </t>
  </si>
  <si>
    <t xml:space="preserve"> плановый период 2024-2025 годов»</t>
  </si>
  <si>
    <t xml:space="preserve">                                                                        Приложение № 5 к решению</t>
  </si>
  <si>
    <t xml:space="preserve">                                                                          Башкортостан  на 2023 год  и на  </t>
  </si>
  <si>
    <t xml:space="preserve">                                                                          плановый период 2024-2025 годов»</t>
  </si>
  <si>
    <t xml:space="preserve">                                    Приложение № 7  к решению</t>
  </si>
  <si>
    <t xml:space="preserve">                                                                     Башкортостан  на 2023 год  и на  </t>
  </si>
  <si>
    <t xml:space="preserve">                                                                     плановый период 2024-2025 годов»</t>
  </si>
  <si>
    <t>Распределение бюджетных ассигнований сельского поселения   Куштиряковский сельсовет муниципального района Бакалинский район  Республики Башкортостан на 2023 год по разделам, подразделам, целевым статьям  (муниципальным программам Республики Башкортостан и непрограммным направлениям деятельности), группам видов расходов классификации расходов бюджетов</t>
  </si>
  <si>
    <t>Распределение бюджетных ассигнований сельского поселения Куштиряковский сельсовет муниципального района Бакалинский район  Республики Башкортостан на 2023год по  целевым статьям (муниципальным программам  и непрограммным направлениям деятельности), группам видов расходов классификации расходов бюджетов</t>
  </si>
  <si>
    <t>Ведомственная структура расходов сельского поселения  Куштиряковский сельсовет муниципального района Бакалинский район  Республики Башкортостан на 2023 год</t>
  </si>
  <si>
    <t>14301S2471</t>
  </si>
  <si>
    <t>14301S2472</t>
  </si>
  <si>
    <t>14301S2473</t>
  </si>
  <si>
    <t>Куштиряковский  сельсовет</t>
  </si>
  <si>
    <t xml:space="preserve"> от 28 июля2023 года  № 145 </t>
  </si>
  <si>
    <t xml:space="preserve">Куштиряковский сельсовет    </t>
  </si>
  <si>
    <t>Муниципальная программа « Развитие физической культуры и  массового спорта  в сельском поселении Куштиряковский сельсовет муниципального района Бакалинский район РБ"</t>
  </si>
  <si>
    <t xml:space="preserve">                                                                       Куштиряковский сельсовет</t>
  </si>
  <si>
    <t xml:space="preserve">                                                                        Куштиряковский сельсовет     </t>
  </si>
  <si>
    <t xml:space="preserve">                                                                        от 28 июля 2023 года  № 145 </t>
  </si>
  <si>
    <t xml:space="preserve">                                                                      Куштиряковский сельсовет</t>
  </si>
  <si>
    <t xml:space="preserve">                                                                     Куштиряковский сельсовет         </t>
  </si>
  <si>
    <t xml:space="preserve">                                                                     от 28 июля 2023  года  № 145  </t>
  </si>
  <si>
    <t>Муниципальная программа «Благоустройство населенных пунктов сельского поселения Куштиряковсвкий сельсовет муниципального района Бакалинский район РБ"</t>
  </si>
  <si>
    <t>Муниципальная программа « Развитие физической культуры и  массового спорта  в сельском поселении Куштиряковский  сельсовет муниципального района Бакалинский район РБ "</t>
  </si>
  <si>
    <t>Муниципальная программа « Развитие физической культуры и  массового спорта  в сельском поселении Куштиряковский сельсовет муниципального района Бакалинский район РБ 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</si>
</sst>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/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vertical="center" wrapText="1"/>
    </xf>
    <xf numFmtId="0" fontId="37" fillId="0" borderId="11" xfId="0" applyFont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0" fontId="0" fillId="0" borderId="0" xfId="0" applyAlignment="1">
      <alignment horizontal="center"/>
    </xf>
    <xf numFmtId="49" fontId="37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top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33" borderId="13" xfId="0" applyFont="1" applyFill="1" applyBorder="1" applyAlignment="1">
      <alignment vertical="center" wrapText="1"/>
    </xf>
    <xf numFmtId="0" fontId="37" fillId="0" borderId="11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49" fontId="37" fillId="0" borderId="0" xfId="0" applyNumberFormat="1" applyFont="1" applyAlignment="1">
      <alignment vertical="center"/>
    </xf>
    <xf numFmtId="49" fontId="37" fillId="0" borderId="10" xfId="0" applyNumberFormat="1" applyFont="1" applyBorder="1" applyAlignment="1">
      <alignment vertical="center"/>
    </xf>
    <xf numFmtId="49" fontId="37" fillId="0" borderId="12" xfId="0" applyNumberFormat="1" applyFont="1" applyBorder="1" applyAlignment="1">
      <alignment vertical="center"/>
    </xf>
    <xf numFmtId="49" fontId="37" fillId="0" borderId="12" xfId="0" applyNumberFormat="1" applyFont="1" applyBorder="1" applyAlignment="1">
      <alignment vertical="center" wrapText="1"/>
    </xf>
    <xf numFmtId="49" fontId="38" fillId="0" borderId="12" xfId="0" applyNumberFormat="1" applyFont="1" applyBorder="1" applyAlignment="1">
      <alignment vertical="center" wrapText="1"/>
    </xf>
    <xf numFmtId="49" fontId="0" fillId="0" borderId="0" xfId="0" applyNumberFormat="1" applyAlignment="1">
      <alignment/>
    </xf>
    <xf numFmtId="49" fontId="37" fillId="0" borderId="12" xfId="0" applyNumberFormat="1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8" fillId="0" borderId="13" xfId="0" applyFont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49" fontId="37" fillId="0" borderId="10" xfId="0" applyNumberFormat="1" applyFont="1" applyBorder="1" applyAlignment="1">
      <alignment vertical="center" wrapText="1"/>
    </xf>
    <xf numFmtId="49" fontId="37" fillId="0" borderId="14" xfId="0" applyNumberFormat="1" applyFont="1" applyBorder="1" applyAlignment="1">
      <alignment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49" fontId="37" fillId="0" borderId="15" xfId="0" applyNumberFormat="1" applyFont="1" applyBorder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49" fontId="37" fillId="0" borderId="16" xfId="0" applyNumberFormat="1" applyFont="1" applyBorder="1" applyAlignment="1">
      <alignment vertical="center" wrapText="1"/>
    </xf>
    <xf numFmtId="0" fontId="37" fillId="0" borderId="17" xfId="0" applyFont="1" applyBorder="1" applyAlignment="1">
      <alignment vertical="center" wrapText="1"/>
    </xf>
    <xf numFmtId="0" fontId="39" fillId="0" borderId="0" xfId="0" applyFont="1" applyAlignment="1">
      <alignment wrapText="1"/>
    </xf>
    <xf numFmtId="0" fontId="40" fillId="0" borderId="18" xfId="0" applyFont="1" applyBorder="1" applyAlignment="1">
      <alignment wrapText="1"/>
    </xf>
    <xf numFmtId="0" fontId="39" fillId="0" borderId="19" xfId="0" applyFont="1" applyBorder="1" applyAlignment="1">
      <alignment wrapText="1"/>
    </xf>
    <xf numFmtId="0" fontId="37" fillId="0" borderId="10" xfId="0" applyFont="1" applyBorder="1" applyAlignment="1">
      <alignment vertical="top" wrapText="1"/>
    </xf>
    <xf numFmtId="0" fontId="37" fillId="0" borderId="12" xfId="0" applyFont="1" applyBorder="1" applyAlignment="1">
      <alignment vertical="top" wrapText="1"/>
    </xf>
    <xf numFmtId="0" fontId="37" fillId="0" borderId="0" xfId="0" applyFont="1" applyBorder="1" applyAlignment="1">
      <alignment vertical="center" wrapText="1"/>
    </xf>
    <xf numFmtId="0" fontId="37" fillId="0" borderId="18" xfId="0" applyFont="1" applyBorder="1" applyAlignment="1">
      <alignment vertical="center" wrapText="1"/>
    </xf>
    <xf numFmtId="49" fontId="37" fillId="0" borderId="20" xfId="0" applyNumberFormat="1" applyFont="1" applyBorder="1" applyAlignment="1">
      <alignment vertical="center" wrapText="1"/>
    </xf>
    <xf numFmtId="0" fontId="37" fillId="0" borderId="21" xfId="0" applyFont="1" applyBorder="1" applyAlignment="1">
      <alignment vertical="top" wrapText="1"/>
    </xf>
    <xf numFmtId="0" fontId="40" fillId="0" borderId="22" xfId="0" applyFont="1" applyBorder="1" applyAlignment="1">
      <alignment wrapText="1"/>
    </xf>
    <xf numFmtId="0" fontId="39" fillId="0" borderId="22" xfId="0" applyFont="1" applyBorder="1" applyAlignment="1">
      <alignment wrapText="1"/>
    </xf>
    <xf numFmtId="0" fontId="37" fillId="0" borderId="13" xfId="0" applyFont="1" applyBorder="1" applyAlignment="1">
      <alignment horizontal="right" vertical="center" wrapText="1"/>
    </xf>
    <xf numFmtId="0" fontId="37" fillId="0" borderId="13" xfId="0" applyFont="1" applyBorder="1" applyAlignment="1">
      <alignment horizontal="right" vertical="center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top" wrapText="1"/>
    </xf>
    <xf numFmtId="0" fontId="37" fillId="0" borderId="23" xfId="0" applyFont="1" applyBorder="1" applyAlignment="1">
      <alignment horizontal="right" vertical="center"/>
    </xf>
    <xf numFmtId="0" fontId="37" fillId="0" borderId="0" xfId="0" applyFont="1" applyAlignment="1">
      <alignment horizontal="center" vertical="center" wrapText="1"/>
    </xf>
    <xf numFmtId="0" fontId="37" fillId="0" borderId="23" xfId="0" applyFont="1" applyBorder="1" applyAlignment="1">
      <alignment horizontal="center" vertical="center"/>
    </xf>
    <xf numFmtId="49" fontId="37" fillId="0" borderId="23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3"/>
  <sheetViews>
    <sheetView tabSelected="1" zoomScalePageLayoutView="0" workbookViewId="0" topLeftCell="A46">
      <selection activeCell="A80" sqref="A80"/>
    </sheetView>
  </sheetViews>
  <sheetFormatPr defaultColWidth="9.140625" defaultRowHeight="15"/>
  <cols>
    <col min="1" max="1" width="47.421875" style="0" customWidth="1"/>
    <col min="3" max="3" width="15.7109375" style="0" customWidth="1"/>
    <col min="4" max="4" width="16.421875" style="0" customWidth="1"/>
    <col min="5" max="5" width="14.28125" style="0" customWidth="1"/>
  </cols>
  <sheetData>
    <row r="1" spans="3:5" s="9" customFormat="1" ht="18.75" customHeight="1">
      <c r="C1" s="46" t="s">
        <v>96</v>
      </c>
      <c r="D1" s="46"/>
      <c r="E1" s="46"/>
    </row>
    <row r="2" spans="3:5" s="9" customFormat="1" ht="18.75" customHeight="1">
      <c r="C2" s="46" t="s">
        <v>46</v>
      </c>
      <c r="D2" s="46"/>
      <c r="E2" s="46"/>
    </row>
    <row r="3" spans="3:5" s="9" customFormat="1" ht="18.75" customHeight="1">
      <c r="C3" s="46" t="s">
        <v>111</v>
      </c>
      <c r="D3" s="46"/>
      <c r="E3" s="46"/>
    </row>
    <row r="4" spans="3:5" s="9" customFormat="1" ht="18.75" customHeight="1">
      <c r="C4" s="46" t="s">
        <v>47</v>
      </c>
      <c r="D4" s="46"/>
      <c r="E4" s="46"/>
    </row>
    <row r="5" spans="3:5" s="9" customFormat="1" ht="18.75" customHeight="1">
      <c r="C5" s="46" t="s">
        <v>48</v>
      </c>
      <c r="D5" s="46"/>
      <c r="E5" s="46"/>
    </row>
    <row r="6" spans="3:5" s="9" customFormat="1" ht="18.75" customHeight="1">
      <c r="C6" s="46" t="s">
        <v>112</v>
      </c>
      <c r="D6" s="46"/>
      <c r="E6" s="46"/>
    </row>
    <row r="7" spans="3:5" ht="18.75" customHeight="1">
      <c r="C7" s="45" t="s">
        <v>49</v>
      </c>
      <c r="D7" s="45"/>
      <c r="E7" s="45"/>
    </row>
    <row r="8" spans="3:5" ht="18.75" customHeight="1">
      <c r="C8" s="45" t="s">
        <v>113</v>
      </c>
      <c r="D8" s="45"/>
      <c r="E8" s="45"/>
    </row>
    <row r="9" spans="3:5" ht="18.75" customHeight="1">
      <c r="C9" s="45" t="s">
        <v>50</v>
      </c>
      <c r="D9" s="45"/>
      <c r="E9" s="45"/>
    </row>
    <row r="10" spans="3:5" ht="18.75" customHeight="1">
      <c r="C10" s="45" t="s">
        <v>51</v>
      </c>
      <c r="D10" s="45"/>
      <c r="E10" s="45"/>
    </row>
    <row r="11" spans="3:5" ht="18.75" customHeight="1">
      <c r="C11" s="45" t="s">
        <v>97</v>
      </c>
      <c r="D11" s="45"/>
      <c r="E11" s="45"/>
    </row>
    <row r="12" spans="3:5" ht="18.75" customHeight="1">
      <c r="C12" s="45" t="s">
        <v>98</v>
      </c>
      <c r="D12" s="45"/>
      <c r="E12" s="45"/>
    </row>
    <row r="13" spans="1:2" ht="15.75">
      <c r="A13" s="2"/>
      <c r="B13" s="1"/>
    </row>
    <row r="14" ht="15.75">
      <c r="A14" s="2"/>
    </row>
    <row r="15" spans="1:5" ht="75.75" customHeight="1">
      <c r="A15" s="48" t="s">
        <v>105</v>
      </c>
      <c r="B15" s="48"/>
      <c r="C15" s="48"/>
      <c r="D15" s="48"/>
      <c r="E15" s="48"/>
    </row>
    <row r="16" spans="1:5" ht="16.5" thickBot="1">
      <c r="A16" s="47" t="s">
        <v>90</v>
      </c>
      <c r="B16" s="47"/>
      <c r="C16" s="47"/>
      <c r="D16" s="47"/>
      <c r="E16" s="47"/>
    </row>
    <row r="17" spans="1:5" ht="16.5" thickBot="1">
      <c r="A17" s="3" t="s">
        <v>4</v>
      </c>
      <c r="B17" s="4" t="s">
        <v>5</v>
      </c>
      <c r="C17" s="4" t="s">
        <v>6</v>
      </c>
      <c r="D17" s="4" t="s">
        <v>7</v>
      </c>
      <c r="E17" s="4" t="s">
        <v>8</v>
      </c>
    </row>
    <row r="18" spans="1:5" ht="16.5" thickBot="1">
      <c r="A18" s="10">
        <v>1</v>
      </c>
      <c r="B18" s="11">
        <v>2</v>
      </c>
      <c r="C18" s="11">
        <v>3</v>
      </c>
      <c r="D18" s="11">
        <v>4</v>
      </c>
      <c r="E18" s="11">
        <v>5</v>
      </c>
    </row>
    <row r="19" spans="1:5" ht="16.5" thickBot="1">
      <c r="A19" s="5" t="s">
        <v>9</v>
      </c>
      <c r="B19" s="6"/>
      <c r="C19" s="6"/>
      <c r="D19" s="6"/>
      <c r="E19" s="6">
        <f>E20+E39+E43+E49+E54+E73+E78</f>
        <v>5116090</v>
      </c>
    </row>
    <row r="20" spans="1:5" ht="16.5" thickBot="1">
      <c r="A20" s="5" t="s">
        <v>10</v>
      </c>
      <c r="B20" s="8" t="s">
        <v>36</v>
      </c>
      <c r="C20" s="6"/>
      <c r="D20" s="6"/>
      <c r="E20" s="6">
        <f>E21+E25+E31+E35</f>
        <v>2100350</v>
      </c>
    </row>
    <row r="21" spans="1:5" ht="48" thickBot="1">
      <c r="A21" s="5" t="s">
        <v>11</v>
      </c>
      <c r="B21" s="8" t="s">
        <v>37</v>
      </c>
      <c r="C21" s="6"/>
      <c r="D21" s="6"/>
      <c r="E21" s="6">
        <f>E22</f>
        <v>771619</v>
      </c>
    </row>
    <row r="22" spans="1:5" ht="16.5" thickBot="1">
      <c r="A22" s="5" t="s">
        <v>12</v>
      </c>
      <c r="B22" s="8" t="s">
        <v>37</v>
      </c>
      <c r="C22" s="6">
        <v>9900000000</v>
      </c>
      <c r="D22" s="6"/>
      <c r="E22" s="6">
        <f>E23</f>
        <v>771619</v>
      </c>
    </row>
    <row r="23" spans="1:5" ht="16.5" thickBot="1">
      <c r="A23" s="5" t="s">
        <v>13</v>
      </c>
      <c r="B23" s="8" t="s">
        <v>37</v>
      </c>
      <c r="C23" s="6">
        <v>9900002030</v>
      </c>
      <c r="D23" s="6"/>
      <c r="E23" s="6">
        <f>E24</f>
        <v>771619</v>
      </c>
    </row>
    <row r="24" spans="1:5" ht="95.25" thickBot="1">
      <c r="A24" s="5" t="s">
        <v>14</v>
      </c>
      <c r="B24" s="8" t="s">
        <v>37</v>
      </c>
      <c r="C24" s="6">
        <v>9900002030</v>
      </c>
      <c r="D24" s="6">
        <v>100</v>
      </c>
      <c r="E24" s="6">
        <v>771619</v>
      </c>
    </row>
    <row r="25" spans="1:5" ht="79.5" thickBot="1">
      <c r="A25" s="5" t="s">
        <v>15</v>
      </c>
      <c r="B25" s="8" t="s">
        <v>38</v>
      </c>
      <c r="C25" s="6"/>
      <c r="D25" s="6"/>
      <c r="E25" s="6">
        <f>E26</f>
        <v>1327731</v>
      </c>
    </row>
    <row r="26" spans="1:5" ht="16.5" thickBot="1">
      <c r="A26" s="5" t="s">
        <v>12</v>
      </c>
      <c r="B26" s="8" t="s">
        <v>38</v>
      </c>
      <c r="C26" s="6">
        <v>9900000000</v>
      </c>
      <c r="D26" s="6"/>
      <c r="E26" s="6">
        <f>E27</f>
        <v>1327731</v>
      </c>
    </row>
    <row r="27" spans="1:5" ht="32.25" thickBot="1">
      <c r="A27" s="5" t="s">
        <v>16</v>
      </c>
      <c r="B27" s="8" t="s">
        <v>38</v>
      </c>
      <c r="C27" s="6">
        <v>9900002040</v>
      </c>
      <c r="D27" s="6"/>
      <c r="E27" s="6">
        <f>E28+E29+E30</f>
        <v>1327731</v>
      </c>
    </row>
    <row r="28" spans="1:5" ht="95.25" thickBot="1">
      <c r="A28" s="5" t="s">
        <v>14</v>
      </c>
      <c r="B28" s="8" t="s">
        <v>38</v>
      </c>
      <c r="C28" s="6">
        <v>9900002040</v>
      </c>
      <c r="D28" s="6">
        <v>100</v>
      </c>
      <c r="E28" s="6">
        <v>951057</v>
      </c>
    </row>
    <row r="29" spans="1:5" ht="32.25" thickBot="1">
      <c r="A29" s="5" t="s">
        <v>17</v>
      </c>
      <c r="B29" s="8" t="s">
        <v>38</v>
      </c>
      <c r="C29" s="6">
        <v>9900002040</v>
      </c>
      <c r="D29" s="6">
        <v>200</v>
      </c>
      <c r="E29" s="6">
        <v>351374</v>
      </c>
    </row>
    <row r="30" spans="1:5" ht="16.5" thickBot="1">
      <c r="A30" s="5" t="s">
        <v>18</v>
      </c>
      <c r="B30" s="8" t="s">
        <v>38</v>
      </c>
      <c r="C30" s="6">
        <v>9900002040</v>
      </c>
      <c r="D30" s="6">
        <v>800</v>
      </c>
      <c r="E30" s="6">
        <v>25300</v>
      </c>
    </row>
    <row r="31" spans="1:5" ht="16.5" thickBot="1">
      <c r="A31" s="5" t="s">
        <v>19</v>
      </c>
      <c r="B31" s="8" t="s">
        <v>39</v>
      </c>
      <c r="C31" s="6"/>
      <c r="D31" s="6"/>
      <c r="E31" s="6">
        <f>E32</f>
        <v>1000</v>
      </c>
    </row>
    <row r="32" spans="1:5" ht="16.5" thickBot="1">
      <c r="A32" s="5" t="s">
        <v>12</v>
      </c>
      <c r="B32" s="8" t="s">
        <v>39</v>
      </c>
      <c r="C32" s="6">
        <v>9900000000</v>
      </c>
      <c r="D32" s="6"/>
      <c r="E32" s="6">
        <f>E33</f>
        <v>1000</v>
      </c>
    </row>
    <row r="33" spans="1:5" ht="16.5" thickBot="1">
      <c r="A33" s="5" t="s">
        <v>20</v>
      </c>
      <c r="B33" s="8" t="s">
        <v>39</v>
      </c>
      <c r="C33" s="6">
        <v>9900007500</v>
      </c>
      <c r="D33" s="6"/>
      <c r="E33" s="6">
        <f>E34</f>
        <v>1000</v>
      </c>
    </row>
    <row r="34" spans="1:5" ht="16.5" thickBot="1">
      <c r="A34" s="5" t="s">
        <v>18</v>
      </c>
      <c r="B34" s="8" t="s">
        <v>39</v>
      </c>
      <c r="C34" s="6">
        <v>9900007500</v>
      </c>
      <c r="D34" s="6">
        <v>800</v>
      </c>
      <c r="E34" s="12">
        <v>1000</v>
      </c>
    </row>
    <row r="35" spans="1:5" ht="32.25" thickBot="1">
      <c r="A35" s="38" t="s">
        <v>82</v>
      </c>
      <c r="B35" s="39"/>
      <c r="C35" s="6"/>
      <c r="D35" s="6"/>
      <c r="E35" s="12">
        <f>E36+E37</f>
        <v>0</v>
      </c>
    </row>
    <row r="36" spans="1:5" ht="32.25" thickBot="1">
      <c r="A36" s="5" t="s">
        <v>17</v>
      </c>
      <c r="B36" s="8" t="s">
        <v>83</v>
      </c>
      <c r="C36" s="6">
        <v>9900074080</v>
      </c>
      <c r="D36" s="6">
        <v>200</v>
      </c>
      <c r="E36" s="12">
        <v>0</v>
      </c>
    </row>
    <row r="37" spans="1:5" ht="32.25" thickBot="1">
      <c r="A37" s="38" t="s">
        <v>84</v>
      </c>
      <c r="B37" s="8" t="s">
        <v>83</v>
      </c>
      <c r="C37" s="6">
        <v>9900074080</v>
      </c>
      <c r="D37" s="6">
        <v>300</v>
      </c>
      <c r="E37" s="12">
        <v>0</v>
      </c>
    </row>
    <row r="38" spans="1:5" ht="16.5" thickBot="1">
      <c r="A38" s="37" t="s">
        <v>85</v>
      </c>
      <c r="B38" s="8" t="s">
        <v>83</v>
      </c>
      <c r="C38" s="6">
        <v>9900074080</v>
      </c>
      <c r="D38" s="6">
        <v>350</v>
      </c>
      <c r="E38" s="12">
        <v>0</v>
      </c>
    </row>
    <row r="39" spans="1:5" ht="70.5" customHeight="1" thickBot="1">
      <c r="A39" s="33" t="s">
        <v>70</v>
      </c>
      <c r="B39" s="8" t="s">
        <v>71</v>
      </c>
      <c r="C39" s="6"/>
      <c r="D39" s="6"/>
      <c r="E39" s="6">
        <f>E40</f>
        <v>500</v>
      </c>
    </row>
    <row r="40" spans="1:5" ht="54" customHeight="1" thickBot="1">
      <c r="A40" s="34" t="s">
        <v>72</v>
      </c>
      <c r="B40" s="8" t="s">
        <v>71</v>
      </c>
      <c r="C40" s="6"/>
      <c r="D40" s="6"/>
      <c r="E40" s="6">
        <f>E41</f>
        <v>500</v>
      </c>
    </row>
    <row r="41" spans="1:5" ht="55.5" customHeight="1" thickBot="1">
      <c r="A41" s="32" t="s">
        <v>72</v>
      </c>
      <c r="B41" s="8" t="s">
        <v>71</v>
      </c>
      <c r="C41" s="6">
        <v>1460124700</v>
      </c>
      <c r="D41" s="6"/>
      <c r="E41" s="6">
        <f>E42</f>
        <v>500</v>
      </c>
    </row>
    <row r="42" spans="1:5" ht="32.25" thickBot="1">
      <c r="A42" s="5" t="s">
        <v>17</v>
      </c>
      <c r="B42" s="8" t="s">
        <v>71</v>
      </c>
      <c r="C42" s="6">
        <v>1460124700</v>
      </c>
      <c r="D42" s="6">
        <v>200</v>
      </c>
      <c r="E42" s="12">
        <v>500</v>
      </c>
    </row>
    <row r="43" spans="1:5" ht="16.5" thickBot="1">
      <c r="A43" s="5" t="s">
        <v>21</v>
      </c>
      <c r="B43" s="8" t="s">
        <v>40</v>
      </c>
      <c r="C43" s="6"/>
      <c r="D43" s="6"/>
      <c r="E43" s="6">
        <f>E44</f>
        <v>122830</v>
      </c>
    </row>
    <row r="44" spans="1:5" ht="32.25" thickBot="1">
      <c r="A44" s="5" t="s">
        <v>22</v>
      </c>
      <c r="B44" s="8" t="s">
        <v>41</v>
      </c>
      <c r="C44" s="6"/>
      <c r="D44" s="6"/>
      <c r="E44" s="6">
        <f>E45</f>
        <v>122830</v>
      </c>
    </row>
    <row r="45" spans="1:5" ht="16.5" thickBot="1">
      <c r="A45" s="5" t="s">
        <v>12</v>
      </c>
      <c r="B45" s="8" t="s">
        <v>41</v>
      </c>
      <c r="C45" s="6">
        <v>9900000000</v>
      </c>
      <c r="D45" s="6"/>
      <c r="E45" s="6">
        <f>E46</f>
        <v>122830</v>
      </c>
    </row>
    <row r="46" spans="1:5" ht="63.75" thickBot="1">
      <c r="A46" s="5" t="s">
        <v>23</v>
      </c>
      <c r="B46" s="8" t="s">
        <v>41</v>
      </c>
      <c r="C46" s="6">
        <v>9900051180</v>
      </c>
      <c r="D46" s="6"/>
      <c r="E46" s="6">
        <f>E47+E48</f>
        <v>122830</v>
      </c>
    </row>
    <row r="47" spans="1:5" ht="95.25" thickBot="1">
      <c r="A47" s="5" t="s">
        <v>14</v>
      </c>
      <c r="B47" s="8" t="s">
        <v>41</v>
      </c>
      <c r="C47" s="6">
        <v>9900051180</v>
      </c>
      <c r="D47" s="6">
        <v>100</v>
      </c>
      <c r="E47" s="6">
        <v>122830</v>
      </c>
    </row>
    <row r="48" spans="1:5" ht="32.25" thickBot="1">
      <c r="A48" s="5" t="s">
        <v>17</v>
      </c>
      <c r="B48" s="8" t="s">
        <v>41</v>
      </c>
      <c r="C48" s="6">
        <v>9900051180</v>
      </c>
      <c r="D48" s="6">
        <v>200</v>
      </c>
      <c r="E48" s="6">
        <v>0</v>
      </c>
    </row>
    <row r="49" spans="1:5" ht="16.5" thickBot="1">
      <c r="A49" s="5" t="s">
        <v>24</v>
      </c>
      <c r="B49" s="8" t="s">
        <v>42</v>
      </c>
      <c r="C49" s="6"/>
      <c r="D49" s="6"/>
      <c r="E49" s="6">
        <f>E50</f>
        <v>440310</v>
      </c>
    </row>
    <row r="50" spans="1:5" ht="16.5" thickBot="1">
      <c r="A50" s="5" t="s">
        <v>25</v>
      </c>
      <c r="B50" s="8" t="s">
        <v>43</v>
      </c>
      <c r="C50" s="6"/>
      <c r="D50" s="6"/>
      <c r="E50" s="6">
        <f>E51</f>
        <v>440310</v>
      </c>
    </row>
    <row r="51" spans="1:5" ht="95.25" thickBot="1">
      <c r="A51" s="5" t="s">
        <v>94</v>
      </c>
      <c r="B51" s="8" t="s">
        <v>43</v>
      </c>
      <c r="C51" s="6">
        <v>1410100000</v>
      </c>
      <c r="D51" s="6"/>
      <c r="E51" s="6">
        <f>E52</f>
        <v>440310</v>
      </c>
    </row>
    <row r="52" spans="1:5" ht="48" thickBot="1">
      <c r="A52" s="5" t="s">
        <v>26</v>
      </c>
      <c r="B52" s="8" t="s">
        <v>43</v>
      </c>
      <c r="C52" s="6">
        <v>1410103150</v>
      </c>
      <c r="D52" s="6"/>
      <c r="E52" s="6">
        <f>E53</f>
        <v>440310</v>
      </c>
    </row>
    <row r="53" spans="1:5" ht="32.25" thickBot="1">
      <c r="A53" s="5" t="s">
        <v>17</v>
      </c>
      <c r="B53" s="8" t="s">
        <v>43</v>
      </c>
      <c r="C53" s="6">
        <v>1410103150</v>
      </c>
      <c r="D53" s="6">
        <v>200</v>
      </c>
      <c r="E53" s="6">
        <v>440310</v>
      </c>
    </row>
    <row r="54" spans="1:5" ht="32.25" thickBot="1">
      <c r="A54" s="5" t="s">
        <v>27</v>
      </c>
      <c r="B54" s="8" t="s">
        <v>44</v>
      </c>
      <c r="C54" s="6"/>
      <c r="D54" s="6"/>
      <c r="E54" s="6">
        <f>E56+E60</f>
        <v>2349900</v>
      </c>
    </row>
    <row r="55" spans="1:5" ht="16.5" thickBot="1">
      <c r="A55" s="5" t="s">
        <v>76</v>
      </c>
      <c r="B55" s="8" t="s">
        <v>77</v>
      </c>
      <c r="C55" s="6"/>
      <c r="D55" s="6"/>
      <c r="E55" s="6">
        <f>E56</f>
        <v>50000</v>
      </c>
    </row>
    <row r="56" spans="1:5" ht="48" thickBot="1">
      <c r="A56" s="5" t="s">
        <v>78</v>
      </c>
      <c r="B56" s="8" t="s">
        <v>77</v>
      </c>
      <c r="C56" s="6">
        <v>144000000</v>
      </c>
      <c r="D56" s="6"/>
      <c r="E56" s="6">
        <f>E57</f>
        <v>50000</v>
      </c>
    </row>
    <row r="57" spans="1:5" ht="48" thickBot="1">
      <c r="A57" s="5" t="s">
        <v>79</v>
      </c>
      <c r="B57" s="8" t="s">
        <v>77</v>
      </c>
      <c r="C57" s="6">
        <v>1440000000</v>
      </c>
      <c r="D57" s="6"/>
      <c r="E57" s="6">
        <f>E58</f>
        <v>50000</v>
      </c>
    </row>
    <row r="58" spans="1:5" ht="48" thickBot="1">
      <c r="A58" s="5" t="s">
        <v>89</v>
      </c>
      <c r="B58" s="8" t="s">
        <v>77</v>
      </c>
      <c r="C58" s="6">
        <v>1440100000</v>
      </c>
      <c r="D58" s="6"/>
      <c r="E58" s="6">
        <f>E59</f>
        <v>50000</v>
      </c>
    </row>
    <row r="59" spans="1:5" ht="32.25" thickBot="1">
      <c r="A59" s="5" t="s">
        <v>17</v>
      </c>
      <c r="B59" s="8" t="s">
        <v>77</v>
      </c>
      <c r="C59" s="6">
        <v>1440174040</v>
      </c>
      <c r="D59" s="6">
        <v>200</v>
      </c>
      <c r="E59" s="6">
        <v>50000</v>
      </c>
    </row>
    <row r="60" spans="1:5" ht="16.5" thickBot="1">
      <c r="A60" s="5" t="s">
        <v>28</v>
      </c>
      <c r="B60" s="8" t="s">
        <v>45</v>
      </c>
      <c r="C60" s="6"/>
      <c r="D60" s="6"/>
      <c r="E60" s="6">
        <f>E61+E66</f>
        <v>2299900</v>
      </c>
    </row>
    <row r="61" spans="1:5" ht="48" thickBot="1">
      <c r="A61" s="5" t="s">
        <v>29</v>
      </c>
      <c r="B61" s="8" t="s">
        <v>45</v>
      </c>
      <c r="C61" s="6">
        <v>1430100000</v>
      </c>
      <c r="D61" s="6"/>
      <c r="E61" s="6">
        <f>E62+E65+E70+E71+E72</f>
        <v>1937100</v>
      </c>
    </row>
    <row r="62" spans="1:5" ht="32.25" thickBot="1">
      <c r="A62" s="5" t="s">
        <v>30</v>
      </c>
      <c r="B62" s="8" t="s">
        <v>45</v>
      </c>
      <c r="C62" s="6">
        <v>1430106050</v>
      </c>
      <c r="D62" s="6"/>
      <c r="E62" s="6">
        <f>E63+E64</f>
        <v>37100</v>
      </c>
    </row>
    <row r="63" spans="1:5" ht="32.25" thickBot="1">
      <c r="A63" s="5" t="s">
        <v>17</v>
      </c>
      <c r="B63" s="8" t="s">
        <v>45</v>
      </c>
      <c r="C63" s="6">
        <v>1430106050</v>
      </c>
      <c r="D63" s="6">
        <v>200</v>
      </c>
      <c r="E63" s="6">
        <v>37100</v>
      </c>
    </row>
    <row r="64" spans="1:5" ht="16.5" thickBot="1">
      <c r="A64" s="5" t="s">
        <v>18</v>
      </c>
      <c r="B64" s="8" t="s">
        <v>45</v>
      </c>
      <c r="C64" s="6">
        <v>1430106050</v>
      </c>
      <c r="D64" s="6">
        <v>800</v>
      </c>
      <c r="E64" s="6">
        <v>0</v>
      </c>
    </row>
    <row r="65" spans="1:5" ht="32.25" thickBot="1">
      <c r="A65" s="5" t="s">
        <v>17</v>
      </c>
      <c r="B65" s="8" t="s">
        <v>45</v>
      </c>
      <c r="C65" s="6">
        <v>1430106100</v>
      </c>
      <c r="D65" s="6">
        <v>200</v>
      </c>
      <c r="E65" s="6">
        <v>0</v>
      </c>
    </row>
    <row r="66" spans="1:5" ht="48" thickBot="1">
      <c r="A66" s="5" t="s">
        <v>31</v>
      </c>
      <c r="B66" s="8" t="s">
        <v>45</v>
      </c>
      <c r="C66" s="6"/>
      <c r="D66" s="6"/>
      <c r="E66" s="6">
        <f>E67</f>
        <v>362800</v>
      </c>
    </row>
    <row r="67" spans="1:5" ht="48" thickBot="1">
      <c r="A67" s="5" t="s">
        <v>29</v>
      </c>
      <c r="B67" s="8" t="s">
        <v>45</v>
      </c>
      <c r="C67" s="6">
        <v>1430100000</v>
      </c>
      <c r="D67" s="6"/>
      <c r="E67" s="6">
        <f>E68</f>
        <v>362800</v>
      </c>
    </row>
    <row r="68" spans="1:5" ht="63.75" thickBot="1">
      <c r="A68" s="5" t="s">
        <v>32</v>
      </c>
      <c r="B68" s="8" t="s">
        <v>45</v>
      </c>
      <c r="C68" s="6">
        <v>1430174040</v>
      </c>
      <c r="D68" s="6"/>
      <c r="E68" s="6">
        <v>362800</v>
      </c>
    </row>
    <row r="69" spans="1:5" ht="32.25" thickBot="1">
      <c r="A69" s="5" t="s">
        <v>17</v>
      </c>
      <c r="B69" s="8" t="s">
        <v>45</v>
      </c>
      <c r="C69" s="6">
        <v>1430174040</v>
      </c>
      <c r="D69" s="6">
        <v>200</v>
      </c>
      <c r="E69" s="6">
        <v>362800</v>
      </c>
    </row>
    <row r="70" spans="1:5" ht="32.25" thickBot="1">
      <c r="A70" s="5" t="s">
        <v>17</v>
      </c>
      <c r="B70" s="8" t="s">
        <v>45</v>
      </c>
      <c r="C70" s="43" t="s">
        <v>108</v>
      </c>
      <c r="D70" s="6">
        <v>200</v>
      </c>
      <c r="E70" s="6">
        <v>1380000</v>
      </c>
    </row>
    <row r="71" spans="1:5" ht="32.25" thickBot="1">
      <c r="A71" s="5" t="s">
        <v>17</v>
      </c>
      <c r="B71" s="8" t="s">
        <v>45</v>
      </c>
      <c r="C71" s="43" t="s">
        <v>109</v>
      </c>
      <c r="D71" s="6">
        <v>200</v>
      </c>
      <c r="E71" s="6">
        <v>180000</v>
      </c>
    </row>
    <row r="72" spans="1:5" ht="32.25" thickBot="1">
      <c r="A72" s="5" t="s">
        <v>17</v>
      </c>
      <c r="B72" s="8" t="s">
        <v>45</v>
      </c>
      <c r="C72" s="43" t="s">
        <v>110</v>
      </c>
      <c r="D72" s="6">
        <v>200</v>
      </c>
      <c r="E72" s="6">
        <v>340000</v>
      </c>
    </row>
    <row r="73" spans="1:5" ht="63.75" thickBot="1">
      <c r="A73" s="35" t="s">
        <v>95</v>
      </c>
      <c r="B73" s="8" t="s">
        <v>81</v>
      </c>
      <c r="C73" s="6"/>
      <c r="D73" s="6"/>
      <c r="E73" s="6">
        <f>E74</f>
        <v>87200</v>
      </c>
    </row>
    <row r="74" spans="1:5" ht="32.25" thickBot="1">
      <c r="A74" s="36" t="s">
        <v>74</v>
      </c>
      <c r="B74" s="8" t="s">
        <v>81</v>
      </c>
      <c r="C74" s="6">
        <v>1490000000</v>
      </c>
      <c r="D74" s="6"/>
      <c r="E74" s="6">
        <f>E75</f>
        <v>87200</v>
      </c>
    </row>
    <row r="75" spans="1:5" ht="48" thickBot="1">
      <c r="A75" s="36" t="s">
        <v>75</v>
      </c>
      <c r="B75" s="8" t="s">
        <v>81</v>
      </c>
      <c r="C75" s="6">
        <v>1490100000</v>
      </c>
      <c r="D75" s="6"/>
      <c r="E75" s="6">
        <f>E76+E77</f>
        <v>87200</v>
      </c>
    </row>
    <row r="76" spans="1:5" ht="32.25" thickBot="1">
      <c r="A76" s="36" t="s">
        <v>17</v>
      </c>
      <c r="B76" s="8" t="s">
        <v>81</v>
      </c>
      <c r="C76" s="6">
        <v>1490141200</v>
      </c>
      <c r="D76" s="6">
        <v>200</v>
      </c>
      <c r="E76" s="6">
        <v>0</v>
      </c>
    </row>
    <row r="77" spans="1:5" ht="32.25" thickBot="1">
      <c r="A77" s="36" t="s">
        <v>17</v>
      </c>
      <c r="B77" s="8" t="s">
        <v>81</v>
      </c>
      <c r="C77" s="6">
        <v>1490174040</v>
      </c>
      <c r="D77" s="6">
        <v>200</v>
      </c>
      <c r="E77" s="6">
        <v>87200</v>
      </c>
    </row>
    <row r="78" spans="1:5" ht="16.5" thickBot="1">
      <c r="A78" s="5" t="s">
        <v>33</v>
      </c>
      <c r="B78" s="8">
        <v>1100</v>
      </c>
      <c r="C78" s="6"/>
      <c r="D78" s="6"/>
      <c r="E78" s="6">
        <f>E79</f>
        <v>15000</v>
      </c>
    </row>
    <row r="79" spans="1:5" ht="16.5" thickBot="1">
      <c r="A79" s="5" t="s">
        <v>34</v>
      </c>
      <c r="B79" s="8">
        <v>1101</v>
      </c>
      <c r="C79" s="6"/>
      <c r="D79" s="6"/>
      <c r="E79" s="6">
        <f>E80</f>
        <v>15000</v>
      </c>
    </row>
    <row r="80" spans="1:5" ht="79.5" thickBot="1">
      <c r="A80" s="5" t="s">
        <v>114</v>
      </c>
      <c r="B80" s="8">
        <v>1101</v>
      </c>
      <c r="C80" s="6">
        <v>1420000000</v>
      </c>
      <c r="D80" s="6"/>
      <c r="E80" s="6">
        <f>E81</f>
        <v>15000</v>
      </c>
    </row>
    <row r="81" spans="1:5" ht="32.25" thickBot="1">
      <c r="A81" s="5" t="s">
        <v>35</v>
      </c>
      <c r="B81" s="8">
        <v>1101</v>
      </c>
      <c r="C81" s="6">
        <v>1420100000</v>
      </c>
      <c r="D81" s="6"/>
      <c r="E81" s="6">
        <f>E82</f>
        <v>15000</v>
      </c>
    </row>
    <row r="82" spans="1:5" ht="32.25" thickBot="1">
      <c r="A82" s="5" t="s">
        <v>17</v>
      </c>
      <c r="B82" s="8">
        <v>1101</v>
      </c>
      <c r="C82" s="6">
        <v>1420141870</v>
      </c>
      <c r="D82" s="6">
        <v>200</v>
      </c>
      <c r="E82" s="6">
        <v>15000</v>
      </c>
    </row>
    <row r="83" spans="1:5" ht="16.5" thickBot="1">
      <c r="A83" s="5"/>
      <c r="B83" s="6"/>
      <c r="C83" s="6"/>
      <c r="D83" s="6"/>
      <c r="E83" s="6"/>
    </row>
  </sheetData>
  <sheetProtection/>
  <mergeCells count="14">
    <mergeCell ref="C9:E9"/>
    <mergeCell ref="C10:E10"/>
    <mergeCell ref="C11:E11"/>
    <mergeCell ref="C12:E12"/>
    <mergeCell ref="A16:E16"/>
    <mergeCell ref="A15:E15"/>
    <mergeCell ref="C7:E7"/>
    <mergeCell ref="C8:E8"/>
    <mergeCell ref="C1:E1"/>
    <mergeCell ref="C2:E2"/>
    <mergeCell ref="C3:E3"/>
    <mergeCell ref="C4:E4"/>
    <mergeCell ref="C5:E5"/>
    <mergeCell ref="C6:E6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zoomScalePageLayoutView="0" workbookViewId="0" topLeftCell="A58">
      <selection activeCell="A61" sqref="A61"/>
    </sheetView>
  </sheetViews>
  <sheetFormatPr defaultColWidth="9.140625" defaultRowHeight="15"/>
  <cols>
    <col min="1" max="1" width="46.8515625" style="20" customWidth="1"/>
    <col min="2" max="2" width="18.28125" style="0" customWidth="1"/>
    <col min="4" max="4" width="13.7109375" style="0" customWidth="1"/>
  </cols>
  <sheetData>
    <row r="1" ht="15.75">
      <c r="A1" s="15" t="s">
        <v>99</v>
      </c>
    </row>
    <row r="2" ht="15.75">
      <c r="A2" s="15" t="s">
        <v>0</v>
      </c>
    </row>
    <row r="3" ht="15.75">
      <c r="A3" s="15" t="s">
        <v>115</v>
      </c>
    </row>
    <row r="4" ht="15.75">
      <c r="A4" s="15" t="s">
        <v>1</v>
      </c>
    </row>
    <row r="5" ht="15.75">
      <c r="A5" s="15" t="s">
        <v>2</v>
      </c>
    </row>
    <row r="6" ht="15.75">
      <c r="A6" s="15" t="s">
        <v>117</v>
      </c>
    </row>
    <row r="7" ht="15.75">
      <c r="A7" s="15" t="s">
        <v>3</v>
      </c>
    </row>
    <row r="8" ht="15.75">
      <c r="A8" s="15" t="s">
        <v>116</v>
      </c>
    </row>
    <row r="9" ht="15.75">
      <c r="A9" s="15" t="s">
        <v>52</v>
      </c>
    </row>
    <row r="10" ht="15.75">
      <c r="A10" s="15" t="s">
        <v>53</v>
      </c>
    </row>
    <row r="11" ht="15.75">
      <c r="A11" s="15" t="s">
        <v>100</v>
      </c>
    </row>
    <row r="12" ht="15.75">
      <c r="A12" s="15" t="s">
        <v>101</v>
      </c>
    </row>
    <row r="13" ht="15.75">
      <c r="A13" s="15"/>
    </row>
    <row r="14" spans="1:4" ht="78.75" customHeight="1">
      <c r="A14" s="48" t="s">
        <v>106</v>
      </c>
      <c r="B14" s="48"/>
      <c r="C14" s="48"/>
      <c r="D14" s="48"/>
    </row>
    <row r="15" spans="1:8" ht="15.75" customHeight="1" thickBot="1">
      <c r="A15" s="49" t="s">
        <v>91</v>
      </c>
      <c r="B15" s="49"/>
      <c r="C15" s="49"/>
      <c r="D15" s="49"/>
      <c r="E15" s="2"/>
      <c r="F15" s="2"/>
      <c r="G15" s="2"/>
      <c r="H15" s="2"/>
    </row>
    <row r="16" spans="1:4" ht="16.5" thickBot="1">
      <c r="A16" s="16" t="s">
        <v>4</v>
      </c>
      <c r="B16" s="13" t="s">
        <v>6</v>
      </c>
      <c r="C16" s="13" t="s">
        <v>7</v>
      </c>
      <c r="D16" s="13" t="s">
        <v>8</v>
      </c>
    </row>
    <row r="17" spans="1:4" s="7" customFormat="1" ht="16.5" thickBot="1">
      <c r="A17" s="21">
        <v>1</v>
      </c>
      <c r="B17" s="22">
        <v>3</v>
      </c>
      <c r="C17" s="22">
        <v>4</v>
      </c>
      <c r="D17" s="22">
        <v>5</v>
      </c>
    </row>
    <row r="18" spans="1:4" ht="16.5" thickBot="1">
      <c r="A18" s="17" t="s">
        <v>9</v>
      </c>
      <c r="B18" s="14"/>
      <c r="C18" s="14"/>
      <c r="D18" s="14">
        <f>D19+D34+D37+D57+D60</f>
        <v>5116090</v>
      </c>
    </row>
    <row r="19" spans="1:4" ht="16.5" thickBot="1">
      <c r="A19" s="18" t="s">
        <v>12</v>
      </c>
      <c r="B19" s="14">
        <v>9900000000</v>
      </c>
      <c r="C19" s="14"/>
      <c r="D19" s="14">
        <f>D20+D22+D26+D28+D31</f>
        <v>2223180</v>
      </c>
    </row>
    <row r="20" spans="1:4" ht="16.5" thickBot="1">
      <c r="A20" s="18" t="s">
        <v>13</v>
      </c>
      <c r="B20" s="14">
        <v>9900002030</v>
      </c>
      <c r="C20" s="14"/>
      <c r="D20" s="14">
        <f>D21</f>
        <v>771619</v>
      </c>
    </row>
    <row r="21" spans="1:4" ht="95.25" thickBot="1">
      <c r="A21" s="18" t="s">
        <v>14</v>
      </c>
      <c r="B21" s="14">
        <v>9900002030</v>
      </c>
      <c r="C21" s="14">
        <v>100</v>
      </c>
      <c r="D21" s="14">
        <f>Приложение3!E24</f>
        <v>771619</v>
      </c>
    </row>
    <row r="22" spans="1:4" ht="32.25" thickBot="1">
      <c r="A22" s="18" t="s">
        <v>16</v>
      </c>
      <c r="B22" s="14">
        <v>9900102040</v>
      </c>
      <c r="C22" s="14"/>
      <c r="D22" s="14">
        <f>D23+D24+D25</f>
        <v>1327731</v>
      </c>
    </row>
    <row r="23" spans="1:4" ht="95.25" thickBot="1">
      <c r="A23" s="18" t="s">
        <v>14</v>
      </c>
      <c r="B23" s="14">
        <v>9900002040</v>
      </c>
      <c r="C23" s="14">
        <v>100</v>
      </c>
      <c r="D23" s="14">
        <f>Приложение3!E28</f>
        <v>951057</v>
      </c>
    </row>
    <row r="24" spans="1:4" ht="32.25" thickBot="1">
      <c r="A24" s="18" t="s">
        <v>17</v>
      </c>
      <c r="B24" s="14">
        <v>9900102040</v>
      </c>
      <c r="C24" s="14">
        <v>200</v>
      </c>
      <c r="D24" s="14">
        <f>Приложение3!E29</f>
        <v>351374</v>
      </c>
    </row>
    <row r="25" spans="1:4" ht="16.5" thickBot="1">
      <c r="A25" s="18" t="s">
        <v>18</v>
      </c>
      <c r="B25" s="14">
        <v>9900002040</v>
      </c>
      <c r="C25" s="14">
        <v>800</v>
      </c>
      <c r="D25" s="14">
        <f>Приложение3!E30</f>
        <v>25300</v>
      </c>
    </row>
    <row r="26" spans="1:4" ht="16.5" thickBot="1">
      <c r="A26" s="18" t="s">
        <v>20</v>
      </c>
      <c r="B26" s="14">
        <v>9900007500</v>
      </c>
      <c r="C26" s="14"/>
      <c r="D26" s="14">
        <f>D27</f>
        <v>1000</v>
      </c>
    </row>
    <row r="27" spans="1:4" ht="16.5" thickBot="1">
      <c r="A27" s="18" t="s">
        <v>18</v>
      </c>
      <c r="B27" s="14">
        <v>9900007500</v>
      </c>
      <c r="C27" s="14">
        <v>800</v>
      </c>
      <c r="D27" s="14">
        <f>Приложение3!E34</f>
        <v>1000</v>
      </c>
    </row>
    <row r="28" spans="1:4" ht="63.75" thickBot="1">
      <c r="A28" s="18" t="s">
        <v>23</v>
      </c>
      <c r="B28" s="14">
        <v>9900051180</v>
      </c>
      <c r="C28" s="14"/>
      <c r="D28" s="14">
        <f>D29+D30</f>
        <v>122830</v>
      </c>
    </row>
    <row r="29" spans="1:4" ht="95.25" thickBot="1">
      <c r="A29" s="18" t="s">
        <v>14</v>
      </c>
      <c r="B29" s="14">
        <v>9900051180</v>
      </c>
      <c r="C29" s="14">
        <v>100</v>
      </c>
      <c r="D29" s="14">
        <f>Приложение3!E47</f>
        <v>122830</v>
      </c>
    </row>
    <row r="30" spans="1:4" ht="32.25" thickBot="1">
      <c r="A30" s="18" t="s">
        <v>17</v>
      </c>
      <c r="B30" s="14">
        <v>9900051180</v>
      </c>
      <c r="C30" s="14">
        <v>200</v>
      </c>
      <c r="D30" s="14">
        <f>Приложение3!E48</f>
        <v>0</v>
      </c>
    </row>
    <row r="31" spans="1:4" ht="32.25" thickBot="1">
      <c r="A31" s="18" t="s">
        <v>82</v>
      </c>
      <c r="B31" s="14"/>
      <c r="C31" s="14"/>
      <c r="D31" s="14">
        <f>D32+D33</f>
        <v>0</v>
      </c>
    </row>
    <row r="32" spans="1:4" ht="32.25" thickBot="1">
      <c r="A32" s="18" t="s">
        <v>17</v>
      </c>
      <c r="B32" s="14">
        <v>9900074080</v>
      </c>
      <c r="C32" s="14">
        <v>200</v>
      </c>
      <c r="D32" s="14">
        <v>0</v>
      </c>
    </row>
    <row r="33" spans="1:4" ht="32.25" thickBot="1">
      <c r="A33" s="18" t="s">
        <v>86</v>
      </c>
      <c r="B33" s="14">
        <v>9900074080</v>
      </c>
      <c r="C33" s="14">
        <v>300</v>
      </c>
      <c r="D33" s="14">
        <v>0</v>
      </c>
    </row>
    <row r="34" spans="1:4" ht="16.5" thickBot="1">
      <c r="A34" s="18" t="s">
        <v>54</v>
      </c>
      <c r="B34" s="14">
        <v>1410103150</v>
      </c>
      <c r="C34" s="14"/>
      <c r="D34" s="14">
        <f>D35</f>
        <v>440310</v>
      </c>
    </row>
    <row r="35" spans="1:4" ht="48" thickBot="1">
      <c r="A35" s="18" t="s">
        <v>26</v>
      </c>
      <c r="B35" s="14">
        <v>1410103150</v>
      </c>
      <c r="C35" s="14"/>
      <c r="D35" s="14">
        <f>D36</f>
        <v>440310</v>
      </c>
    </row>
    <row r="36" spans="1:4" ht="32.25" thickBot="1">
      <c r="A36" s="18" t="s">
        <v>17</v>
      </c>
      <c r="B36" s="14">
        <v>1410103150</v>
      </c>
      <c r="C36" s="14">
        <v>200</v>
      </c>
      <c r="D36" s="14">
        <f>Приложение3!E53</f>
        <v>440310</v>
      </c>
    </row>
    <row r="37" spans="1:4" ht="16.5" thickBot="1">
      <c r="A37" s="19" t="s">
        <v>55</v>
      </c>
      <c r="B37" s="14"/>
      <c r="C37" s="14"/>
      <c r="D37" s="14">
        <f>D38+D49</f>
        <v>2437100</v>
      </c>
    </row>
    <row r="38" spans="1:4" ht="79.5" thickBot="1">
      <c r="A38" s="18" t="s">
        <v>93</v>
      </c>
      <c r="B38" s="14">
        <v>1430100000</v>
      </c>
      <c r="C38" s="14"/>
      <c r="D38" s="14">
        <f>D39+D53+D46+D47+D48</f>
        <v>2387100</v>
      </c>
    </row>
    <row r="39" spans="1:4" ht="48" thickBot="1">
      <c r="A39" s="18" t="s">
        <v>56</v>
      </c>
      <c r="B39" s="14">
        <v>1430100000</v>
      </c>
      <c r="C39" s="14"/>
      <c r="D39" s="14">
        <f>D40+D44+D42</f>
        <v>399900</v>
      </c>
    </row>
    <row r="40" spans="1:4" ht="32.25" thickBot="1">
      <c r="A40" s="18" t="s">
        <v>30</v>
      </c>
      <c r="B40" s="14">
        <v>1430106050</v>
      </c>
      <c r="C40" s="14"/>
      <c r="D40" s="14">
        <f>D41+D43</f>
        <v>37100</v>
      </c>
    </row>
    <row r="41" spans="1:4" ht="32.25" thickBot="1">
      <c r="A41" s="18" t="s">
        <v>17</v>
      </c>
      <c r="B41" s="14">
        <v>1430106050</v>
      </c>
      <c r="C41" s="14">
        <v>200</v>
      </c>
      <c r="D41" s="14">
        <f>Приложение3!E63</f>
        <v>37100</v>
      </c>
    </row>
    <row r="42" spans="1:4" ht="32.25" thickBot="1">
      <c r="A42" s="18" t="s">
        <v>17</v>
      </c>
      <c r="B42" s="14">
        <v>1430106100</v>
      </c>
      <c r="C42" s="14">
        <v>200</v>
      </c>
      <c r="D42" s="14">
        <v>0</v>
      </c>
    </row>
    <row r="43" spans="1:4" ht="16.5" thickBot="1">
      <c r="A43" s="18" t="s">
        <v>18</v>
      </c>
      <c r="B43" s="14">
        <v>1430106050</v>
      </c>
      <c r="C43" s="14">
        <v>800</v>
      </c>
      <c r="D43" s="14">
        <f>Приложение3!E64</f>
        <v>0</v>
      </c>
    </row>
    <row r="44" spans="1:4" ht="63.75" thickBot="1">
      <c r="A44" s="18" t="s">
        <v>57</v>
      </c>
      <c r="B44" s="14">
        <v>1430174040</v>
      </c>
      <c r="C44" s="14"/>
      <c r="D44" s="14">
        <f>D45</f>
        <v>362800</v>
      </c>
    </row>
    <row r="45" spans="1:4" ht="32.25" thickBot="1">
      <c r="A45" s="18" t="s">
        <v>17</v>
      </c>
      <c r="B45" s="14">
        <v>1430174040</v>
      </c>
      <c r="C45" s="14">
        <v>200</v>
      </c>
      <c r="D45" s="14">
        <f>Приложение3!E69</f>
        <v>362800</v>
      </c>
    </row>
    <row r="46" spans="1:4" ht="32.25" thickBot="1">
      <c r="A46" s="18" t="s">
        <v>17</v>
      </c>
      <c r="B46" s="44" t="s">
        <v>108</v>
      </c>
      <c r="C46" s="14">
        <v>200</v>
      </c>
      <c r="D46" s="14">
        <f>Приложение3!E70</f>
        <v>1380000</v>
      </c>
    </row>
    <row r="47" spans="1:4" ht="32.25" thickBot="1">
      <c r="A47" s="18" t="s">
        <v>17</v>
      </c>
      <c r="B47" s="44" t="s">
        <v>109</v>
      </c>
      <c r="C47" s="14">
        <v>200</v>
      </c>
      <c r="D47" s="14">
        <f>Приложение3!E71</f>
        <v>180000</v>
      </c>
    </row>
    <row r="48" spans="1:4" ht="32.25" thickBot="1">
      <c r="A48" s="18" t="s">
        <v>17</v>
      </c>
      <c r="B48" s="44" t="s">
        <v>110</v>
      </c>
      <c r="C48" s="14">
        <v>200</v>
      </c>
      <c r="D48" s="14">
        <f>Приложение3!E72</f>
        <v>340000</v>
      </c>
    </row>
    <row r="49" spans="1:4" ht="48" thickBot="1">
      <c r="A49" s="5" t="s">
        <v>78</v>
      </c>
      <c r="B49" s="14">
        <v>1400000000</v>
      </c>
      <c r="C49" s="14"/>
      <c r="D49" s="14">
        <f>D50</f>
        <v>50000</v>
      </c>
    </row>
    <row r="50" spans="1:4" ht="48" thickBot="1">
      <c r="A50" s="5" t="s">
        <v>79</v>
      </c>
      <c r="B50" s="14">
        <v>1440000000</v>
      </c>
      <c r="C50" s="14"/>
      <c r="D50" s="14">
        <f>D52</f>
        <v>50000</v>
      </c>
    </row>
    <row r="51" spans="1:4" ht="48" thickBot="1">
      <c r="A51" s="5" t="s">
        <v>89</v>
      </c>
      <c r="B51" s="14">
        <v>1440100000</v>
      </c>
      <c r="C51" s="14"/>
      <c r="D51" s="14">
        <f>D52</f>
        <v>50000</v>
      </c>
    </row>
    <row r="52" spans="1:4" ht="32.25" thickBot="1">
      <c r="A52" s="5" t="s">
        <v>17</v>
      </c>
      <c r="B52" s="14">
        <v>1440174040</v>
      </c>
      <c r="C52" s="14">
        <v>200</v>
      </c>
      <c r="D52" s="14">
        <f>Приложение3!E59</f>
        <v>50000</v>
      </c>
    </row>
    <row r="53" spans="1:4" ht="32.25" thickBot="1">
      <c r="A53" s="36" t="s">
        <v>74</v>
      </c>
      <c r="B53" s="6">
        <v>1490000000</v>
      </c>
      <c r="C53" s="14"/>
      <c r="D53" s="14">
        <f>D54</f>
        <v>87200</v>
      </c>
    </row>
    <row r="54" spans="1:4" ht="48" thickBot="1">
      <c r="A54" s="36" t="s">
        <v>75</v>
      </c>
      <c r="B54" s="6">
        <v>1490100000</v>
      </c>
      <c r="C54" s="14"/>
      <c r="D54" s="14">
        <f>D55+D56</f>
        <v>87200</v>
      </c>
    </row>
    <row r="55" spans="1:4" ht="32.25" thickBot="1">
      <c r="A55" s="36" t="s">
        <v>17</v>
      </c>
      <c r="B55" s="6">
        <v>1490141200</v>
      </c>
      <c r="C55" s="14">
        <v>200</v>
      </c>
      <c r="D55" s="14">
        <v>0</v>
      </c>
    </row>
    <row r="56" spans="1:4" ht="32.25" thickBot="1">
      <c r="A56" s="40" t="s">
        <v>17</v>
      </c>
      <c r="B56" s="6">
        <v>1490174040</v>
      </c>
      <c r="C56" s="14">
        <v>200</v>
      </c>
      <c r="D56" s="14">
        <f>Приложение3!E77</f>
        <v>87200</v>
      </c>
    </row>
    <row r="57" spans="1:4" ht="59.25" customHeight="1" thickBot="1">
      <c r="A57" s="41" t="s">
        <v>70</v>
      </c>
      <c r="B57" s="14">
        <v>1460100000</v>
      </c>
      <c r="C57" s="14"/>
      <c r="D57" s="14">
        <f>D58</f>
        <v>500</v>
      </c>
    </row>
    <row r="58" spans="1:4" ht="46.5" customHeight="1" thickBot="1">
      <c r="A58" s="42" t="s">
        <v>73</v>
      </c>
      <c r="B58" s="14">
        <v>1460124700</v>
      </c>
      <c r="C58" s="14"/>
      <c r="D58" s="14">
        <f>D59</f>
        <v>500</v>
      </c>
    </row>
    <row r="59" spans="1:4" ht="31.5" customHeight="1" thickBot="1">
      <c r="A59" s="18" t="s">
        <v>17</v>
      </c>
      <c r="B59" s="14">
        <v>1460124700</v>
      </c>
      <c r="C59" s="14">
        <v>200</v>
      </c>
      <c r="D59" s="14">
        <f>Приложение3!E42</f>
        <v>500</v>
      </c>
    </row>
    <row r="60" spans="1:4" ht="16.5" thickBot="1">
      <c r="A60" s="19" t="s">
        <v>59</v>
      </c>
      <c r="B60" s="14">
        <v>1420000000</v>
      </c>
      <c r="C60" s="14"/>
      <c r="D60" s="14">
        <f>D61</f>
        <v>15000</v>
      </c>
    </row>
    <row r="61" spans="1:4" ht="79.5" thickBot="1">
      <c r="A61" s="18" t="s">
        <v>123</v>
      </c>
      <c r="B61" s="14">
        <v>1420000000</v>
      </c>
      <c r="C61" s="14"/>
      <c r="D61" s="14">
        <f>D62</f>
        <v>15000</v>
      </c>
    </row>
    <row r="62" spans="1:4" ht="32.25" thickBot="1">
      <c r="A62" s="18" t="s">
        <v>35</v>
      </c>
      <c r="B62" s="14">
        <v>1420100000</v>
      </c>
      <c r="C62" s="14"/>
      <c r="D62" s="14">
        <f>D63</f>
        <v>15000</v>
      </c>
    </row>
    <row r="63" spans="1:4" ht="32.25" thickBot="1">
      <c r="A63" s="18" t="s">
        <v>17</v>
      </c>
      <c r="B63" s="14">
        <v>1420141780</v>
      </c>
      <c r="C63" s="14">
        <v>200</v>
      </c>
      <c r="D63" s="14">
        <f>Приложение3!E82</f>
        <v>15000</v>
      </c>
    </row>
    <row r="64" ht="15.75">
      <c r="A64" s="15"/>
    </row>
    <row r="65" ht="15.75">
      <c r="A65" s="15"/>
    </row>
    <row r="66" ht="15.75">
      <c r="A66" s="15"/>
    </row>
  </sheetData>
  <sheetProtection/>
  <mergeCells count="2">
    <mergeCell ref="A14:D14"/>
    <mergeCell ref="A15:D15"/>
  </mergeCells>
  <printOptions/>
  <pageMargins left="0.7" right="0.7" top="0.75" bottom="0.75" header="0.3" footer="0.3"/>
  <pageSetup fitToHeight="0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PageLayoutView="0" workbookViewId="0" topLeftCell="A1">
      <selection activeCell="I55" sqref="I55"/>
    </sheetView>
  </sheetViews>
  <sheetFormatPr defaultColWidth="9.140625" defaultRowHeight="15"/>
  <cols>
    <col min="1" max="1" width="45.28125" style="20" customWidth="1"/>
    <col min="3" max="3" width="15.28125" style="0" customWidth="1"/>
  </cols>
  <sheetData>
    <row r="1" spans="1:8" ht="15.75">
      <c r="A1" s="51" t="s">
        <v>102</v>
      </c>
      <c r="B1" s="51"/>
      <c r="C1" s="51"/>
      <c r="D1" s="51"/>
      <c r="E1" s="51"/>
      <c r="F1" s="2"/>
      <c r="G1" s="2"/>
      <c r="H1" s="2"/>
    </row>
    <row r="2" ht="15.75">
      <c r="A2" s="15" t="s">
        <v>60</v>
      </c>
    </row>
    <row r="3" ht="15.75">
      <c r="A3" s="15" t="s">
        <v>118</v>
      </c>
    </row>
    <row r="4" ht="15.75">
      <c r="A4" s="15" t="s">
        <v>61</v>
      </c>
    </row>
    <row r="5" ht="15.75">
      <c r="A5" s="15" t="s">
        <v>62</v>
      </c>
    </row>
    <row r="6" ht="15.75">
      <c r="A6" s="15" t="s">
        <v>63</v>
      </c>
    </row>
    <row r="7" ht="15.75">
      <c r="A7" s="15" t="s">
        <v>120</v>
      </c>
    </row>
    <row r="8" ht="15.75">
      <c r="A8" s="15" t="s">
        <v>64</v>
      </c>
    </row>
    <row r="9" ht="15.75">
      <c r="A9" s="15" t="s">
        <v>119</v>
      </c>
    </row>
    <row r="10" ht="15.75">
      <c r="A10" s="15" t="s">
        <v>61</v>
      </c>
    </row>
    <row r="11" ht="15.75">
      <c r="A11" s="15" t="s">
        <v>65</v>
      </c>
    </row>
    <row r="12" ht="15.75">
      <c r="A12" s="15" t="s">
        <v>103</v>
      </c>
    </row>
    <row r="13" ht="15.75">
      <c r="A13" s="15" t="s">
        <v>104</v>
      </c>
    </row>
    <row r="14" ht="15.75">
      <c r="A14" s="15" t="s">
        <v>66</v>
      </c>
    </row>
    <row r="15" spans="1:5" ht="56.25" customHeight="1" thickBot="1">
      <c r="A15" s="50" t="s">
        <v>107</v>
      </c>
      <c r="B15" s="50"/>
      <c r="C15" s="50"/>
      <c r="D15" s="50"/>
      <c r="E15" s="50"/>
    </row>
    <row r="16" spans="1:5" ht="16.5" thickBot="1">
      <c r="A16" s="25" t="s">
        <v>4</v>
      </c>
      <c r="B16" s="4" t="s">
        <v>67</v>
      </c>
      <c r="C16" s="4" t="s">
        <v>6</v>
      </c>
      <c r="D16" s="4" t="s">
        <v>7</v>
      </c>
      <c r="E16" s="4" t="s">
        <v>8</v>
      </c>
    </row>
    <row r="17" spans="1:5" s="7" customFormat="1" ht="16.5" thickBot="1">
      <c r="A17" s="27">
        <v>1</v>
      </c>
      <c r="B17" s="11">
        <v>2</v>
      </c>
      <c r="C17" s="11">
        <v>3</v>
      </c>
      <c r="D17" s="11">
        <v>4</v>
      </c>
      <c r="E17" s="11">
        <v>5</v>
      </c>
    </row>
    <row r="18" spans="1:5" ht="16.5" thickBot="1">
      <c r="A18" s="18" t="s">
        <v>9</v>
      </c>
      <c r="B18" s="6"/>
      <c r="C18" s="6"/>
      <c r="D18" s="6"/>
      <c r="E18" s="6">
        <f>E19+E34+E38+E55+E58</f>
        <v>5116090</v>
      </c>
    </row>
    <row r="19" spans="1:5" ht="16.5" thickBot="1">
      <c r="A19" s="18" t="s">
        <v>12</v>
      </c>
      <c r="B19" s="6">
        <v>791</v>
      </c>
      <c r="C19" s="6">
        <v>9900000000</v>
      </c>
      <c r="D19" s="6"/>
      <c r="E19" s="6">
        <f>E20+E22+E26+E28+E31</f>
        <v>2223180</v>
      </c>
    </row>
    <row r="20" spans="1:5" ht="16.5" thickBot="1">
      <c r="A20" s="18" t="s">
        <v>13</v>
      </c>
      <c r="B20" s="6">
        <v>791</v>
      </c>
      <c r="C20" s="6">
        <v>9900002030</v>
      </c>
      <c r="D20" s="6"/>
      <c r="E20" s="6">
        <f>E21</f>
        <v>771619</v>
      </c>
    </row>
    <row r="21" spans="1:5" ht="95.25" thickBot="1">
      <c r="A21" s="18" t="s">
        <v>14</v>
      </c>
      <c r="B21" s="6">
        <v>791</v>
      </c>
      <c r="C21" s="6">
        <v>9900002030</v>
      </c>
      <c r="D21" s="6">
        <v>100</v>
      </c>
      <c r="E21" s="6">
        <f>Приложение3!E24</f>
        <v>771619</v>
      </c>
    </row>
    <row r="22" spans="1:5" ht="32.25" thickBot="1">
      <c r="A22" s="18" t="s">
        <v>16</v>
      </c>
      <c r="B22" s="6">
        <v>791</v>
      </c>
      <c r="C22" s="6">
        <v>9900002040</v>
      </c>
      <c r="D22" s="6"/>
      <c r="E22" s="6">
        <f>E23+E24+E25</f>
        <v>1327731</v>
      </c>
    </row>
    <row r="23" spans="1:5" ht="95.25" thickBot="1">
      <c r="A23" s="18" t="s">
        <v>14</v>
      </c>
      <c r="B23" s="6">
        <v>791</v>
      </c>
      <c r="C23" s="6">
        <v>9900002040</v>
      </c>
      <c r="D23" s="6">
        <v>100</v>
      </c>
      <c r="E23" s="6">
        <f>Приложение3!E28</f>
        <v>951057</v>
      </c>
    </row>
    <row r="24" spans="1:5" ht="32.25" thickBot="1">
      <c r="A24" s="18" t="s">
        <v>17</v>
      </c>
      <c r="B24" s="6">
        <v>791</v>
      </c>
      <c r="C24" s="6">
        <v>9900002040</v>
      </c>
      <c r="D24" s="6">
        <v>200</v>
      </c>
      <c r="E24" s="6">
        <f>Приложение3!E29</f>
        <v>351374</v>
      </c>
    </row>
    <row r="25" spans="1:5" ht="16.5" thickBot="1">
      <c r="A25" s="18" t="s">
        <v>18</v>
      </c>
      <c r="B25" s="6">
        <v>791</v>
      </c>
      <c r="C25" s="6">
        <v>9900002040</v>
      </c>
      <c r="D25" s="6">
        <v>800</v>
      </c>
      <c r="E25" s="6">
        <f>Приложение3!E30</f>
        <v>25300</v>
      </c>
    </row>
    <row r="26" spans="1:5" ht="16.5" thickBot="1">
      <c r="A26" s="18" t="s">
        <v>20</v>
      </c>
      <c r="B26" s="6">
        <v>791</v>
      </c>
      <c r="C26" s="6">
        <v>9900007500</v>
      </c>
      <c r="D26" s="6"/>
      <c r="E26" s="6">
        <f>E27</f>
        <v>1000</v>
      </c>
    </row>
    <row r="27" spans="1:5" ht="16.5" thickBot="1">
      <c r="A27" s="18" t="s">
        <v>18</v>
      </c>
      <c r="B27" s="6">
        <v>791</v>
      </c>
      <c r="C27" s="6">
        <v>9900007500</v>
      </c>
      <c r="D27" s="6">
        <v>800</v>
      </c>
      <c r="E27" s="6">
        <f>Приложение3!E34</f>
        <v>1000</v>
      </c>
    </row>
    <row r="28" spans="1:5" ht="63.75" thickBot="1">
      <c r="A28" s="18" t="s">
        <v>23</v>
      </c>
      <c r="B28" s="6">
        <v>791</v>
      </c>
      <c r="C28" s="6">
        <v>9900051180</v>
      </c>
      <c r="D28" s="6"/>
      <c r="E28" s="6">
        <f>E29</f>
        <v>122830</v>
      </c>
    </row>
    <row r="29" spans="1:5" ht="95.25" thickBot="1">
      <c r="A29" s="18" t="s">
        <v>14</v>
      </c>
      <c r="B29" s="6">
        <v>791</v>
      </c>
      <c r="C29" s="6">
        <v>9900051180</v>
      </c>
      <c r="D29" s="6">
        <v>100</v>
      </c>
      <c r="E29" s="6">
        <f>Приложение3!E47</f>
        <v>122830</v>
      </c>
    </row>
    <row r="30" spans="1:5" ht="32.25" thickBot="1">
      <c r="A30" s="18" t="s">
        <v>17</v>
      </c>
      <c r="B30" s="6">
        <v>791</v>
      </c>
      <c r="C30" s="6">
        <v>9900051180</v>
      </c>
      <c r="D30" s="6">
        <v>200</v>
      </c>
      <c r="E30" s="6"/>
    </row>
    <row r="31" spans="1:5" ht="32.25" thickBot="1">
      <c r="A31" s="18" t="s">
        <v>87</v>
      </c>
      <c r="B31" s="6"/>
      <c r="C31" s="6"/>
      <c r="D31" s="6"/>
      <c r="E31" s="6">
        <v>0</v>
      </c>
    </row>
    <row r="32" spans="1:5" ht="32.25" thickBot="1">
      <c r="A32" s="18" t="s">
        <v>17</v>
      </c>
      <c r="B32" s="6">
        <v>791</v>
      </c>
      <c r="C32" s="6">
        <v>9900074080</v>
      </c>
      <c r="D32" s="6">
        <v>200</v>
      </c>
      <c r="E32" s="6">
        <v>0</v>
      </c>
    </row>
    <row r="33" spans="1:5" ht="16.5" thickBot="1">
      <c r="A33" s="18" t="s">
        <v>88</v>
      </c>
      <c r="B33" s="6">
        <v>791</v>
      </c>
      <c r="C33" s="6">
        <v>9900074080</v>
      </c>
      <c r="D33" s="6">
        <v>300</v>
      </c>
      <c r="E33" s="6">
        <v>0</v>
      </c>
    </row>
    <row r="34" spans="1:5" ht="16.5" thickBot="1">
      <c r="A34" s="18" t="s">
        <v>54</v>
      </c>
      <c r="B34" s="6">
        <v>791</v>
      </c>
      <c r="C34" s="6"/>
      <c r="D34" s="6"/>
      <c r="E34" s="23">
        <f>E35</f>
        <v>440310</v>
      </c>
    </row>
    <row r="35" spans="1:5" ht="111" thickBot="1">
      <c r="A35" s="18" t="s">
        <v>92</v>
      </c>
      <c r="B35" s="6">
        <v>791</v>
      </c>
      <c r="C35" s="6">
        <v>1410000000</v>
      </c>
      <c r="D35" s="6"/>
      <c r="E35" s="6">
        <f>E36</f>
        <v>440310</v>
      </c>
    </row>
    <row r="36" spans="1:5" ht="48" thickBot="1">
      <c r="A36" s="18" t="s">
        <v>26</v>
      </c>
      <c r="B36" s="6">
        <v>791</v>
      </c>
      <c r="C36" s="6">
        <v>1410100000</v>
      </c>
      <c r="D36" s="6"/>
      <c r="E36" s="6">
        <f>E37</f>
        <v>440310</v>
      </c>
    </row>
    <row r="37" spans="1:5" ht="32.25" thickBot="1">
      <c r="A37" s="18" t="s">
        <v>17</v>
      </c>
      <c r="B37" s="6">
        <v>791</v>
      </c>
      <c r="C37" s="6">
        <v>1410103150</v>
      </c>
      <c r="D37" s="6">
        <v>200</v>
      </c>
      <c r="E37" s="6">
        <f>Приложение3!E53</f>
        <v>440310</v>
      </c>
    </row>
    <row r="38" spans="1:5" ht="16.5" thickBot="1">
      <c r="A38" s="19" t="s">
        <v>68</v>
      </c>
      <c r="B38" s="6">
        <v>791</v>
      </c>
      <c r="C38" s="6"/>
      <c r="D38" s="6"/>
      <c r="E38" s="6">
        <f>E39+E50+E52</f>
        <v>2437100</v>
      </c>
    </row>
    <row r="39" spans="1:5" ht="84" customHeight="1">
      <c r="A39" s="26" t="s">
        <v>121</v>
      </c>
      <c r="B39" s="24">
        <v>791</v>
      </c>
      <c r="C39" s="24">
        <v>1430000000</v>
      </c>
      <c r="D39" s="24"/>
      <c r="E39" s="24">
        <f>E40</f>
        <v>2299900</v>
      </c>
    </row>
    <row r="40" spans="1:5" ht="48" thickBot="1">
      <c r="A40" s="30" t="s">
        <v>56</v>
      </c>
      <c r="B40" s="31">
        <v>791</v>
      </c>
      <c r="C40" s="31">
        <v>1430100000</v>
      </c>
      <c r="D40" s="31"/>
      <c r="E40" s="31">
        <f>E41+E43+E45+E47+E48+E49</f>
        <v>2299900</v>
      </c>
    </row>
    <row r="41" spans="1:5" ht="32.25" thickBot="1">
      <c r="A41" s="18" t="s">
        <v>69</v>
      </c>
      <c r="B41" s="6">
        <v>791</v>
      </c>
      <c r="C41" s="6">
        <v>1430106050</v>
      </c>
      <c r="D41" s="6"/>
      <c r="E41" s="6">
        <f>E42+E44</f>
        <v>37100</v>
      </c>
    </row>
    <row r="42" spans="1:5" ht="32.25" thickBot="1">
      <c r="A42" s="18" t="s">
        <v>17</v>
      </c>
      <c r="B42" s="6">
        <v>791</v>
      </c>
      <c r="C42" s="6">
        <v>1430106050</v>
      </c>
      <c r="D42" s="6">
        <v>200</v>
      </c>
      <c r="E42" s="6">
        <f>Приложение3!E63</f>
        <v>37100</v>
      </c>
    </row>
    <row r="43" spans="1:5" ht="32.25" thickBot="1">
      <c r="A43" s="18" t="s">
        <v>17</v>
      </c>
      <c r="B43" s="6">
        <v>791</v>
      </c>
      <c r="C43" s="6">
        <v>1430106100</v>
      </c>
      <c r="D43" s="6">
        <v>200</v>
      </c>
      <c r="E43" s="6">
        <v>0</v>
      </c>
    </row>
    <row r="44" spans="1:5" ht="16.5" thickBot="1">
      <c r="A44" s="18" t="s">
        <v>18</v>
      </c>
      <c r="B44" s="6">
        <v>791</v>
      </c>
      <c r="C44" s="6">
        <v>1430106050</v>
      </c>
      <c r="D44" s="6">
        <v>800</v>
      </c>
      <c r="E44" s="6">
        <f>Приложение3!E64</f>
        <v>0</v>
      </c>
    </row>
    <row r="45" spans="1:5" ht="63.75" thickBot="1">
      <c r="A45" s="18" t="s">
        <v>57</v>
      </c>
      <c r="B45" s="6">
        <v>791</v>
      </c>
      <c r="C45" s="6">
        <v>1430174040</v>
      </c>
      <c r="D45" s="6"/>
      <c r="E45" s="6">
        <f>E46</f>
        <v>362800</v>
      </c>
    </row>
    <row r="46" spans="1:5" ht="32.25" thickBot="1">
      <c r="A46" s="18" t="s">
        <v>17</v>
      </c>
      <c r="B46" s="6">
        <v>791</v>
      </c>
      <c r="C46" s="6">
        <v>1430174040</v>
      </c>
      <c r="D46" s="6">
        <v>200</v>
      </c>
      <c r="E46" s="6">
        <f>Приложение3!E69</f>
        <v>362800</v>
      </c>
    </row>
    <row r="47" spans="1:5" ht="32.25" thickBot="1">
      <c r="A47" s="18" t="s">
        <v>17</v>
      </c>
      <c r="B47" s="6">
        <v>791</v>
      </c>
      <c r="C47" s="43" t="s">
        <v>108</v>
      </c>
      <c r="D47" s="6">
        <v>200</v>
      </c>
      <c r="E47" s="6">
        <f>Приложение3!E70</f>
        <v>1380000</v>
      </c>
    </row>
    <row r="48" spans="1:5" ht="32.25" thickBot="1">
      <c r="A48" s="18" t="s">
        <v>17</v>
      </c>
      <c r="B48" s="6">
        <v>791</v>
      </c>
      <c r="C48" s="43" t="s">
        <v>109</v>
      </c>
      <c r="D48" s="6">
        <v>200</v>
      </c>
      <c r="E48" s="6">
        <f>Приложение3!E71</f>
        <v>180000</v>
      </c>
    </row>
    <row r="49" spans="1:5" ht="32.25" thickBot="1">
      <c r="A49" s="18" t="s">
        <v>17</v>
      </c>
      <c r="B49" s="6">
        <v>791</v>
      </c>
      <c r="C49" s="43" t="s">
        <v>110</v>
      </c>
      <c r="D49" s="6">
        <v>200</v>
      </c>
      <c r="E49" s="6">
        <f>Приложение3!E72</f>
        <v>340000</v>
      </c>
    </row>
    <row r="50" spans="1:5" ht="63.75" thickBot="1">
      <c r="A50" s="5" t="s">
        <v>80</v>
      </c>
      <c r="B50" s="6">
        <v>791</v>
      </c>
      <c r="C50" s="6">
        <v>1440000000</v>
      </c>
      <c r="D50" s="6"/>
      <c r="E50" s="6">
        <f>E51</f>
        <v>50000</v>
      </c>
    </row>
    <row r="51" spans="1:5" ht="32.25" thickBot="1">
      <c r="A51" s="5" t="s">
        <v>17</v>
      </c>
      <c r="B51" s="6">
        <v>791</v>
      </c>
      <c r="C51" s="6">
        <v>1440174040</v>
      </c>
      <c r="D51" s="6">
        <v>200</v>
      </c>
      <c r="E51" s="6">
        <f>'Приложение 5'!D52</f>
        <v>50000</v>
      </c>
    </row>
    <row r="52" spans="1:5" ht="48" thickBot="1">
      <c r="A52" s="36" t="s">
        <v>75</v>
      </c>
      <c r="B52" s="6">
        <v>791</v>
      </c>
      <c r="C52" s="6">
        <v>1490000000</v>
      </c>
      <c r="D52" s="6"/>
      <c r="E52" s="6">
        <f>E53+E54</f>
        <v>87200</v>
      </c>
    </row>
    <row r="53" spans="1:5" ht="32.25" thickBot="1">
      <c r="A53" s="36" t="s">
        <v>17</v>
      </c>
      <c r="B53" s="6">
        <v>791</v>
      </c>
      <c r="C53" s="6">
        <v>1490141200</v>
      </c>
      <c r="D53" s="6">
        <v>200</v>
      </c>
      <c r="E53" s="6">
        <v>0</v>
      </c>
    </row>
    <row r="54" spans="1:5" ht="32.25" thickBot="1">
      <c r="A54" s="36" t="s">
        <v>17</v>
      </c>
      <c r="B54" s="6">
        <v>791</v>
      </c>
      <c r="C54" s="6">
        <v>1490174040</v>
      </c>
      <c r="D54" s="6">
        <v>200</v>
      </c>
      <c r="E54" s="6">
        <f>Приложение3!E77</f>
        <v>87200</v>
      </c>
    </row>
    <row r="55" spans="1:5" ht="32.25" thickBot="1">
      <c r="A55" s="18" t="s">
        <v>58</v>
      </c>
      <c r="B55" s="6">
        <v>791</v>
      </c>
      <c r="C55" s="6">
        <v>1460124700</v>
      </c>
      <c r="D55" s="6"/>
      <c r="E55" s="6">
        <f>E56</f>
        <v>500</v>
      </c>
    </row>
    <row r="56" spans="1:5" ht="54" customHeight="1">
      <c r="A56" s="28" t="s">
        <v>17</v>
      </c>
      <c r="B56" s="29">
        <v>791</v>
      </c>
      <c r="C56" s="29">
        <v>1460124700</v>
      </c>
      <c r="D56" s="29">
        <v>200</v>
      </c>
      <c r="E56" s="29">
        <f>Приложение3!E42</f>
        <v>500</v>
      </c>
    </row>
    <row r="57" spans="1:5" ht="16.5" thickBot="1">
      <c r="A57" s="19" t="s">
        <v>59</v>
      </c>
      <c r="B57" s="6"/>
      <c r="C57" s="6"/>
      <c r="D57" s="6"/>
      <c r="E57" s="6"/>
    </row>
    <row r="58" spans="1:5" ht="79.5" thickBot="1">
      <c r="A58" s="18" t="s">
        <v>122</v>
      </c>
      <c r="B58" s="6">
        <v>791</v>
      </c>
      <c r="C58" s="6">
        <v>1420000000</v>
      </c>
      <c r="D58" s="6"/>
      <c r="E58" s="6">
        <f>E59</f>
        <v>15000</v>
      </c>
    </row>
    <row r="59" spans="1:5" ht="32.25" thickBot="1">
      <c r="A59" s="18" t="s">
        <v>35</v>
      </c>
      <c r="B59" s="6">
        <v>791</v>
      </c>
      <c r="C59" s="6">
        <v>1420100000</v>
      </c>
      <c r="D59" s="6"/>
      <c r="E59" s="6">
        <f>E60</f>
        <v>15000</v>
      </c>
    </row>
    <row r="60" spans="1:5" ht="32.25" thickBot="1">
      <c r="A60" s="18" t="s">
        <v>17</v>
      </c>
      <c r="B60" s="6">
        <v>791</v>
      </c>
      <c r="C60" s="6">
        <v>1420141780</v>
      </c>
      <c r="D60" s="6">
        <v>200</v>
      </c>
      <c r="E60" s="6">
        <f>Приложение3!E82</f>
        <v>15000</v>
      </c>
    </row>
  </sheetData>
  <sheetProtection/>
  <mergeCells count="2">
    <mergeCell ref="A15:E15"/>
    <mergeCell ref="A1:E1"/>
  </mergeCells>
  <printOptions/>
  <pageMargins left="0.7" right="0.7" top="0.75" bottom="0.75" header="0.3" footer="0.3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2023-12-26T06:24:13Z</dcterms:modified>
  <cp:category/>
  <cp:version/>
  <cp:contentType/>
  <cp:contentStatus/>
</cp:coreProperties>
</file>